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SF_ZEP\Kompetenzfeststellung\online Tool\"/>
    </mc:Choice>
  </mc:AlternateContent>
  <xr:revisionPtr revIDLastSave="0" documentId="8_{AD99F916-A244-4D07-9CFF-9E862F47255D}" xr6:coauthVersionLast="45" xr6:coauthVersionMax="45" xr10:uidLastSave="{00000000-0000-0000-0000-000000000000}"/>
  <bookViews>
    <workbookView xWindow="-120" yWindow="-120" windowWidth="38640" windowHeight="21240" xr2:uid="{1EE2F2E8-A270-485E-82B7-46AAF5913E77}"/>
  </bookViews>
  <sheets>
    <sheet name="Tabelle1" sheetId="1" r:id="rId1"/>
    <sheet name="Einzelauswertung 1" sheetId="2" r:id="rId2"/>
    <sheet name="Auswertungsblatt" sheetId="3" r:id="rId3"/>
  </sheets>
  <definedNames>
    <definedName name="_xlnm.Print_Area" localSheetId="2">Auswertungsblatt!$A$1:$H$154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2" i="3" l="1"/>
  <c r="E97" i="3" l="1"/>
  <c r="E81" i="3"/>
  <c r="H16" i="2"/>
  <c r="H17" i="2"/>
  <c r="H18" i="2"/>
  <c r="H19" i="2"/>
  <c r="D92" i="2"/>
  <c r="E92" i="2"/>
  <c r="B6" i="2" l="1"/>
  <c r="C106" i="2" l="1"/>
  <c r="C105" i="2"/>
  <c r="C104" i="2"/>
  <c r="C103" i="2"/>
  <c r="B106" i="2"/>
  <c r="B105" i="2"/>
  <c r="B103" i="2"/>
  <c r="E95" i="2"/>
  <c r="E94" i="2"/>
  <c r="D95" i="2"/>
  <c r="D94" i="2"/>
  <c r="C95" i="2"/>
  <c r="C94" i="2"/>
  <c r="C93" i="2"/>
  <c r="C92" i="2"/>
  <c r="B95" i="2"/>
  <c r="B94" i="2"/>
  <c r="B92" i="2"/>
  <c r="E78" i="2"/>
  <c r="E77" i="2"/>
  <c r="E75" i="2"/>
  <c r="D78" i="2"/>
  <c r="D77" i="2"/>
  <c r="D76" i="2"/>
  <c r="D75" i="2"/>
  <c r="C78" i="2"/>
  <c r="C77" i="2"/>
  <c r="C76" i="2"/>
  <c r="C75" i="2"/>
  <c r="B78" i="2"/>
  <c r="B77" i="2"/>
  <c r="B75" i="2"/>
  <c r="D54" i="2"/>
  <c r="D53" i="2"/>
  <c r="D51" i="2"/>
  <c r="C54" i="2"/>
  <c r="C53" i="2"/>
  <c r="C51" i="2"/>
  <c r="B54" i="2"/>
  <c r="B53" i="2"/>
  <c r="B51" i="2"/>
  <c r="E37" i="2"/>
  <c r="E36" i="2"/>
  <c r="E34" i="2"/>
  <c r="D37" i="2"/>
  <c r="D36" i="2"/>
  <c r="D34" i="2"/>
  <c r="C37" i="2"/>
  <c r="C36" i="2"/>
  <c r="C34" i="2"/>
  <c r="B37" i="2"/>
  <c r="B36" i="2"/>
  <c r="B34" i="2"/>
  <c r="E29" i="2"/>
  <c r="E28" i="2"/>
  <c r="E26" i="2"/>
  <c r="D29" i="2"/>
  <c r="D28" i="2"/>
  <c r="D27" i="2"/>
  <c r="D26" i="2"/>
  <c r="C29" i="2"/>
  <c r="C28" i="2"/>
  <c r="C26" i="2"/>
  <c r="B29" i="2"/>
  <c r="B28" i="2"/>
  <c r="B26" i="2"/>
  <c r="G19" i="2"/>
  <c r="G18" i="2"/>
  <c r="G16" i="2"/>
  <c r="F19" i="2"/>
  <c r="F18" i="2"/>
  <c r="F16" i="2"/>
  <c r="E19" i="2"/>
  <c r="E18" i="2"/>
  <c r="E16" i="2"/>
  <c r="D19" i="2"/>
  <c r="D18" i="2"/>
  <c r="D16" i="2"/>
  <c r="C19" i="2"/>
  <c r="C18" i="2"/>
  <c r="C16" i="2"/>
  <c r="B19" i="2"/>
  <c r="B18" i="2"/>
  <c r="B17" i="2"/>
  <c r="B16" i="2"/>
  <c r="D9" i="2"/>
  <c r="D8" i="2"/>
  <c r="D7" i="2"/>
  <c r="D6" i="2"/>
  <c r="C9" i="2"/>
  <c r="C8" i="2"/>
  <c r="C6" i="2"/>
  <c r="B9" i="2"/>
  <c r="B8" i="2"/>
  <c r="C17" i="2" l="1"/>
  <c r="D17" i="2"/>
  <c r="E17" i="2"/>
  <c r="F17" i="2"/>
  <c r="G17" i="2"/>
  <c r="C7" i="2"/>
  <c r="B7" i="2"/>
  <c r="B104" i="2" l="1"/>
  <c r="D93" i="2"/>
  <c r="E93" i="2"/>
  <c r="B93" i="2"/>
  <c r="E76" i="2"/>
  <c r="B76" i="2"/>
  <c r="C52" i="2"/>
  <c r="D52" i="2"/>
  <c r="B52" i="2"/>
  <c r="D35" i="2"/>
  <c r="E35" i="2"/>
  <c r="C35" i="2"/>
  <c r="B35" i="2"/>
  <c r="E66" i="3"/>
  <c r="E47" i="3"/>
  <c r="E30" i="3"/>
  <c r="B3" i="3" l="1"/>
  <c r="E16" i="3"/>
  <c r="E27" i="2" l="1"/>
  <c r="C27" i="2"/>
  <c r="B27" i="2"/>
  <c r="B4" i="3"/>
</calcChain>
</file>

<file path=xl/sharedStrings.xml><?xml version="1.0" encoding="utf-8"?>
<sst xmlns="http://schemas.openxmlformats.org/spreadsheetml/2006/main" count="135" uniqueCount="96">
  <si>
    <t>Zeitstempel</t>
  </si>
  <si>
    <t>Betriebssystem [Pc Grundlagen]</t>
  </si>
  <si>
    <t>Digiale Grundkompetenzen</t>
  </si>
  <si>
    <t xml:space="preserve">1. Gesellschaftliche Aspekte von Medienwandel und Digitalisierung - BrauchenSie bei folgenden Aufgaben Unterstützung? </t>
  </si>
  <si>
    <t>neu erwerben</t>
  </si>
  <si>
    <t>digitale Geräte im Alltag nutzen</t>
  </si>
  <si>
    <t>1. Gesellschaftliche Aspekte von Medienwandel und Digitalisierung</t>
  </si>
  <si>
    <t>2. Informations-, Daten- und Medienkompetenz</t>
  </si>
  <si>
    <t>Chancen und Risiken</t>
  </si>
  <si>
    <t>gesundheitliche Risiken kennen und vermeiden</t>
  </si>
  <si>
    <t>Informationen speichern</t>
  </si>
  <si>
    <t>3. Grundlagen Betriebssystem und Standardanwendungen</t>
  </si>
  <si>
    <t xml:space="preserve">4. </t>
  </si>
  <si>
    <t>Mediengestaltung</t>
  </si>
  <si>
    <t>Digitale Kommunikation und Social Media</t>
  </si>
  <si>
    <t>Sicherheit</t>
  </si>
  <si>
    <t>persönliche Daten schützen</t>
  </si>
  <si>
    <t>7. Technische Problemlösungen</t>
  </si>
  <si>
    <t>Computional Thinking</t>
  </si>
  <si>
    <t>Kürzel:</t>
  </si>
  <si>
    <t>Bitte geben Sie das heutige Datum ein: (Beispiel: 3.4.2019)</t>
  </si>
  <si>
    <t>Bitte geben Sie die ersten 3 Anfangsbuchstaben des Familiennamens ein</t>
  </si>
  <si>
    <t>Nennen Sie Beispiele, welche Informationen Sie im Internet gesucht haben</t>
  </si>
  <si>
    <t>Welche Medien erstellen Sie selber?</t>
  </si>
  <si>
    <t>Nennen Sie für Sie wichtige Regeln in der Kommunikation im Internet</t>
  </si>
  <si>
    <t>Datum</t>
  </si>
  <si>
    <t>Informationsquellen hinsichtlich Glaubwürdigkeit prüfen</t>
  </si>
  <si>
    <t>Ich nutze digitale Geräte zum/beim/als:</t>
  </si>
  <si>
    <t>Medien, die ich mit digitalen Geräten erstelle:</t>
  </si>
  <si>
    <t>digitale Medien (Fotos, Filme) erstellen</t>
  </si>
  <si>
    <t>digitale Medien bearbeiten</t>
  </si>
  <si>
    <t>Urheberrechte kennen und anwenden</t>
  </si>
  <si>
    <t>Bilder im Internet finden und verwenden</t>
  </si>
  <si>
    <t>Verhaltensregeln zur Kommunikation im Internet kennen</t>
  </si>
  <si>
    <t>Wichtige Regeln für die Kommunikation im Internet:</t>
  </si>
  <si>
    <t>Muster und Abläufe erkennen</t>
  </si>
  <si>
    <t>QR Codes lesen und erstellen können</t>
  </si>
  <si>
    <t>Digitale Grundkomptenzen  - Zusammenfassung Reflexion</t>
  </si>
  <si>
    <t>Informationen, die ich im Internet gesucht habe:</t>
  </si>
  <si>
    <t xml:space="preserve"> Beispiele für von mir erstellte Dokumente in Word- /Excel sowie Präsentationen:</t>
  </si>
  <si>
    <t>anwenden mit Unterstützung</t>
  </si>
  <si>
    <t>selbständig anwenden</t>
  </si>
  <si>
    <t>anwenden und anderen erklären</t>
  </si>
  <si>
    <t>Infomationen im Internet suchen und finden</t>
  </si>
  <si>
    <t>Word - formatieren</t>
  </si>
  <si>
    <t>Excel - einfache Berechnungen</t>
  </si>
  <si>
    <t>Präsentationen erstellen</t>
  </si>
  <si>
    <t>Excel Tabelle anlegen</t>
  </si>
  <si>
    <t>Gesellschaftliche Aspekte von Medienwandel und Digitalisierung: Digitale Geräte im Alltag nutzen und sich der Chancen und Risiken bewusst sein (1 = neu erwerben, 2= anwenden mit Unterstützung, 3= selbständig anwenden, 4= anwenden und anderen erklären) [ich nutze digitale Geräte im Alltag ( Smartphone, Laptop, Tablet]</t>
  </si>
  <si>
    <t>Gesellschaftliche Aspekte von Medienwandel und Digitalisierung: Digitale Geräte im Alltag nutzen und sich der Chancen und Risiken bewusst sein (1 = neu erwerben, 2= anwenden mit Unterstützung, 3= selbständig anwenden, 4= anwenden und anderen erklären) [ich bin mir der Chancen und Risiken des Internets bewusst]</t>
  </si>
  <si>
    <t>Gesellschaftliche Aspekte von Medienwandel und Digitalisierung: Digitale Geräte im Alltag nutzen und sich der Chancen und Risiken bewusst sein (1 = neu erwerben, 2= anwenden mit Unterstützung, 3= selbständig anwenden, 4= anwenden und anderen erklären) [ich bin mir der gesundheitlichen Probleme durch übermäßige Nutzung von digitalen Medien bewusst ]</t>
  </si>
  <si>
    <t>Im Alltag oder Beruf: Welche digitale Geräte nutzen Sie und wozu nutzen Sie diese digitalen Geräte?</t>
  </si>
  <si>
    <t>Informations-, Daten- und Medienkompetenz - Informationen im Internet finden und nutzen (1 = neu erwerben, 2= anwenden mit Unterstützung, 3= selbständig anwenden, 4= anwenden und anderen erklären) [Informationen im Internet finden]</t>
  </si>
  <si>
    <t>Informations-, Daten- und Medienkompetenz - Informationen im Internet finden und nutzen (1 = neu erwerben, 2= anwenden mit Unterstützung, 3= selbständig anwenden, 4= anwenden und anderen erklären) [Suchmaschinen nutzen]</t>
  </si>
  <si>
    <t>Informations-, Daten- und Medienkompetenz - Informationen im Internet finden und nutzen (1 = neu erwerben, 2= anwenden mit Unterstützung, 3= selbständig anwenden, 4= anwenden und anderen erklären) [Informationen speichern]</t>
  </si>
  <si>
    <t>Informations-, Daten- und Medienkompetenz - Informationen im Internet finden und nutzen (1 = neu erwerben, 2= anwenden mit Unterstützung, 3= selbständig anwenden, 4= anwenden und anderen erklären) [Informationsquellen hinsichtlich Glaubwürdigkeit prüfen]</t>
  </si>
  <si>
    <t>Betriebssystem (Aufgaben des Betriebsystems, Standardanwendungen) (1 = neu erwerben, 2= anwenden mit Unterstützung, 3= selbständig anwenden, 4= anwenden und anderen erklären) [Betriebssyteme unterscheiden und Aufgaben beschreiben]</t>
  </si>
  <si>
    <t>Betriebssystem (Aufgaben des Betriebsystems, Standardanwendungen) (1 = neu erwerben, 2= anwenden mit Unterstützung, 3= selbständig anwenden, 4= anwenden und anderen erklären) [Word - Text eigegeben und korregieren]</t>
  </si>
  <si>
    <t>Betriebssystem (Aufgaben des Betriebsystems, Standardanwendungen) (1 = neu erwerben, 2= anwenden mit Unterstützung, 3= selbständig anwenden, 4= anwenden und anderen erklären) [Word - formatieren]</t>
  </si>
  <si>
    <t>Betriebssystem (Aufgaben des Betriebsystems, Standardanwendungen) (1 = neu erwerben, 2= anwenden mit Unterstützung, 3= selbständig anwenden, 4= anwenden und anderen erklären) [Excel Tabelle anlegen]</t>
  </si>
  <si>
    <t>Betriebssystem (Aufgaben des Betriebsystems, Standardanwendungen) (1 = neu erwerben, 2= anwenden mit Unterstützung, 3= selbständig anwenden, 4= anwenden und anderen erklären) [Excel - einfache Berechnungen durchführen]</t>
  </si>
  <si>
    <t>Betriebssystem (Aufgaben des Betriebsystems, Standardanwendungen) (1 = neu erwerben, 2= anwenden mit Unterstützung, 3= selbständig anwenden, 4= anwenden und anderen erklären) [Excel - Diagramme erstellen]</t>
  </si>
  <si>
    <t>Betriebssystem (Aufgaben des Betriebsystems, Standardanwendungen) (1 = neu erwerben, 2= anwenden mit Unterstützung, 3= selbständig anwenden, 4= anwenden und anderen erklären) [Präsentation erstellen und bearbeiten]</t>
  </si>
  <si>
    <t>Bitte nennen Sie Beispiele für von Ihnen erstellte Dokumente in Word- /Excel und/oder Präsentationen</t>
  </si>
  <si>
    <t>Mediengestaltung(Videos, Fotos - mit digitalen Geräten erstellen, bearbeiten, nutzen) (1 = neu erwerben, 2= anwenden mit Unterstützung, 3= selbständig anwenden, 4= anwenden und anderen erklären) [Medien (Fotos, Videos,...) erstellen]</t>
  </si>
  <si>
    <t>Mediengestaltung(Videos, Fotos - mit digitalen Geräten erstellen, bearbeiten, nutzen) (1 = neu erwerben, 2= anwenden mit Unterstützung, 3= selbständig anwenden, 4= anwenden und anderen erklären) [Medien (Fotos, Videos) bearbeiten]</t>
  </si>
  <si>
    <t>Mediengestaltung(Videos, Fotos - mit digitalen Geräten erstellen, bearbeiten, nutzen) (1 = neu erwerben, 2= anwenden mit Unterstützung, 3= selbständig anwenden, 4= anwenden und anderen erklären) [Bilder im Internet finden und verwenden]</t>
  </si>
  <si>
    <t>Mediengestaltung(Videos, Fotos - mit digitalen Geräten erstellen, bearbeiten, nutzen) (1 = neu erwerben, 2= anwenden mit Unterstützung, 3= selbständig anwenden, 4= anwenden und anderen erklären) [Urheberrechte kennen und richtig anwenden]</t>
  </si>
  <si>
    <t>Digitale Kommunikation und Social Media (Social Media Anbieter, Regeln der digitalen Kommunikation anwenden,..) (1 = neu erwerben, 2= anwenden mit Unterstützung, 3= selbständig anwenden, 4= anwenden und anderen erklären) [Unterschiedliche digitale Kommunikationswerkzeuge kennen]</t>
  </si>
  <si>
    <t>Digitale Kommunikation und Social Media (Social Media Anbieter, Regeln der digitalen Kommunikation anwenden,..) (1 = neu erwerben, 2= anwenden mit Unterstützung, 3= selbständig anwenden, 4= anwenden und anderen erklären) [Verschiedene Social Media Anbieter kennen und beschreiben können]</t>
  </si>
  <si>
    <t>Digitale Kommunikation und Social Media (Social Media Anbieter, Regeln der digitalen Kommunikation anwenden,..) (1 = neu erwerben, 2= anwenden mit Unterstützung, 3= selbständig anwenden, 4= anwenden und anderen erklären) [das eigene Verhalten im Internet kritisch reflektieren]</t>
  </si>
  <si>
    <t>Sicherheit (Geräte und persönliche Daten schützen) (1 = neu erwerben, 2= anwenden mit Unterstützung, 3= selbständig anwenden, 4= anwenden und anderen erklären) [sichere Passwörter erstellen]</t>
  </si>
  <si>
    <t>Sicherheit (Geräte und persönliche Daten schützen) (1 = neu erwerben, 2= anwenden mit Unterstützung, 3= selbständig anwenden, 4= anwenden und anderen erklären) [Geräte vor Viren schützen]</t>
  </si>
  <si>
    <t>Sicherheit (Geräte und persönliche Daten schützen) (1 = neu erwerben, 2= anwenden mit Unterstützung, 3= selbständig anwenden, 4= anwenden und anderen erklären) [persönliche Daten schützen]</t>
  </si>
  <si>
    <t>Sicherheit (Geräte und persönliche Daten schützen) (1 = neu erwerben, 2= anwenden mit Unterstützung, 3= selbständig anwenden, 4= anwenden und anderen erklären) [sich der Risiken von Internetgeschäften bewusst sein]</t>
  </si>
  <si>
    <t>Technische Problemlösung (Computer, Bestandteile, Anwendungsprogrammen, Speichermedien) (1 = neu erwerben, 2= anwenden mit Unterstützung, 3= selbständig anwenden, 4= anwenden und anderen erklären) [Computer und seine Bestandteile benennen]</t>
  </si>
  <si>
    <t>Technische Problemlösung (Computer, Bestandteile, Anwendungsprogrammen, Speichermedien) (1 = neu erwerben, 2= anwenden mit Unterstützung, 3= selbständig anwenden, 4= anwenden und anderen erklären) [Anwendungsprogramme kennen]</t>
  </si>
  <si>
    <t>Technische Problemlösung (Computer, Bestandteile, Anwendungsprogrammen, Speichermedien) (1 = neu erwerben, 2= anwenden mit Unterstützung, 3= selbständig anwenden, 4= anwenden und anderen erklären) [unterschiedliche Speichermedien richtig einsetzen]</t>
  </si>
  <si>
    <t>Technische Problemlösung (Computer, Bestandteile, Anwendungsprogrammen, Speichermedien) (1 = neu erwerben, 2= anwenden mit Unterstützung, 3= selbständig anwenden, 4= anwenden und anderen erklären) [Probleme erkennen und beschreiben können]</t>
  </si>
  <si>
    <t>Was tun Sie, um Ihre Geräte (PC, Laptop,...) und Ihre Daten zu schützen:</t>
  </si>
  <si>
    <t>Welche Geräte (PC, Laptop) nutzen Sie? Mit welchen Programmen arbeiten Sie? Wo speichern SIe Ihre Daten?</t>
  </si>
  <si>
    <t>PC und seine Bestandteile kennen</t>
  </si>
  <si>
    <t>Anwendungsprogramme kennen</t>
  </si>
  <si>
    <t>Unterschiedliche Speichermedien richtig einsetzen</t>
  </si>
  <si>
    <t>Probleme erkennen und beschreiben können</t>
  </si>
  <si>
    <t>Suchmaschinen nutzen</t>
  </si>
  <si>
    <t>Word - Text eingeben und korrigieren</t>
  </si>
  <si>
    <t>Diagramme erstellen</t>
  </si>
  <si>
    <t>Digital kommunizieren (SMS, E-Mail, Foren,...)</t>
  </si>
  <si>
    <t>Verschiedene Social Media Kanäle kennen und nutzen</t>
  </si>
  <si>
    <t>sichere Passwörter erstellen</t>
  </si>
  <si>
    <t>Geräte vor Viren schützen</t>
  </si>
  <si>
    <t>Risiken von Internetgeschäften kennen</t>
  </si>
  <si>
    <t>10.3.</t>
  </si>
  <si>
    <t>Test 2</t>
  </si>
  <si>
    <t>blabla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</si>
</sst>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wrapText="1"/>
    </xf>
    <xf numFmtId="2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3300"/>
      <color rgb="FF990000"/>
      <color rgb="FF993300"/>
      <color rgb="FFFFFF00"/>
      <color rgb="FFFFCC00"/>
      <color rgb="FFFF9933"/>
      <color rgb="FFFF6600"/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1'!$A$16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1'!$B$16:$H$16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6-44AA-9F7B-D3E2BB44FDA9}"/>
            </c:ext>
          </c:extLst>
        </c:ser>
        <c:ser>
          <c:idx val="1"/>
          <c:order val="1"/>
          <c:tx>
            <c:strRef>
              <c:f>'Einzelauswertung 1'!$A$17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6-44AA-9F7B-D3E2BB44FDA9}"/>
            </c:ext>
          </c:extLst>
        </c:ser>
        <c:ser>
          <c:idx val="2"/>
          <c:order val="2"/>
          <c:tx>
            <c:strRef>
              <c:f>'Einzelauswertung 1'!$A$18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1'!$B$18:$H$18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6-44AA-9F7B-D3E2BB44FDA9}"/>
            </c:ext>
          </c:extLst>
        </c:ser>
        <c:ser>
          <c:idx val="3"/>
          <c:order val="3"/>
          <c:tx>
            <c:strRef>
              <c:f>'Einzelauswertung 1'!$A$19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1'!$B$19:$H$19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6-44AA-9F7B-D3E2BB44F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At val="0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95641416149225"/>
          <c:y val="0.1127277657689103"/>
          <c:w val="0.41242165242165241"/>
          <c:h val="0.691500475361090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1'!$A$75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1'!$B$75:$E$75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0-48A3-8A28-BA4B9F779E38}"/>
            </c:ext>
          </c:extLst>
        </c:ser>
        <c:ser>
          <c:idx val="1"/>
          <c:order val="1"/>
          <c:tx>
            <c:strRef>
              <c:f>'Einzelauswertung 1'!$A$76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1'!$B$76:$E$76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0-48A3-8A28-BA4B9F779E38}"/>
            </c:ext>
          </c:extLst>
        </c:ser>
        <c:ser>
          <c:idx val="2"/>
          <c:order val="2"/>
          <c:tx>
            <c:strRef>
              <c:f>'Einzelauswertung 1'!$A$77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1'!$B$77:$E$77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0-48A3-8A28-BA4B9F779E38}"/>
            </c:ext>
          </c:extLst>
        </c:ser>
        <c:ser>
          <c:idx val="3"/>
          <c:order val="3"/>
          <c:tx>
            <c:strRef>
              <c:f>'Einzelauswertung 1'!$A$78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1'!$B$78:$E$78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F0-48A3-8A28-BA4B9F779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20013653355448"/>
          <c:y val="0.1015460680767773"/>
          <c:w val="0.46525224600902948"/>
          <c:h val="0.75747454804992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1'!$A$92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1'!$B$92:$E$92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D3A-BE11-AE9C71322CF3}"/>
            </c:ext>
          </c:extLst>
        </c:ser>
        <c:ser>
          <c:idx val="1"/>
          <c:order val="1"/>
          <c:tx>
            <c:strRef>
              <c:f>'Einzelauswertung 1'!$A$93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1'!$B$93:$E$93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1-4D3A-BE11-AE9C71322CF3}"/>
            </c:ext>
          </c:extLst>
        </c:ser>
        <c:ser>
          <c:idx val="2"/>
          <c:order val="2"/>
          <c:tx>
            <c:strRef>
              <c:f>'Einzelauswertung 1'!$A$94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1'!$B$94:$E$94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1-4D3A-BE11-AE9C71322CF3}"/>
            </c:ext>
          </c:extLst>
        </c:ser>
        <c:ser>
          <c:idx val="3"/>
          <c:order val="3"/>
          <c:tx>
            <c:strRef>
              <c:f>'Einzelauswertung 1'!$A$95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1'!$B$95:$E$95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71-4D3A-BE11-AE9C71322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8293420050531302"/>
          <c:w val="0.87764227642276427"/>
          <c:h val="8.636017456268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1'!$B$6:$D$6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2-418C-BAC6-2F152A5DE16D}"/>
            </c:ext>
          </c:extLst>
        </c:ser>
        <c:ser>
          <c:idx val="1"/>
          <c:order val="1"/>
          <c:tx>
            <c:strRef>
              <c:f>'Einzelauswertung 1'!$A$7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1'!$B$7:$D$7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2-418C-BAC6-2F152A5DE16D}"/>
            </c:ext>
          </c:extLst>
        </c:ser>
        <c:ser>
          <c:idx val="2"/>
          <c:order val="2"/>
          <c:tx>
            <c:strRef>
              <c:f>'Einzelauswertung 1'!$A$8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1'!$B$8:$D$8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2-418C-BAC6-2F152A5DE16D}"/>
            </c:ext>
          </c:extLst>
        </c:ser>
        <c:ser>
          <c:idx val="3"/>
          <c:order val="3"/>
          <c:tx>
            <c:strRef>
              <c:f>'Einzelauswertung 1'!$A$9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1'!$B$9:$D$9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E2-418C-BAC6-2F152A5D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651415930123674E-2"/>
          <c:y val="0.81016722918932249"/>
          <c:w val="0.89999987767606537"/>
          <c:h val="0.13417527041468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>
      <c:oddFooter>&amp;Z&amp;I</c:oddFooter>
    </c:headerFooter>
    <c:pageMargins b="0.78740157480314965" l="0.70866141732283472" r="0.70866141732283472" t="0.78740157480314965" header="0.31496062992125984" footer="0.3149606299212598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1'!$A$26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1'!$B$26:$E$26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0-4401-B8E4-D288EB9EEC30}"/>
            </c:ext>
          </c:extLst>
        </c:ser>
        <c:ser>
          <c:idx val="1"/>
          <c:order val="1"/>
          <c:tx>
            <c:strRef>
              <c:f>'Einzelauswertung 1'!$A$27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1'!$B$27:$E$27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0-4401-B8E4-D288EB9EEC30}"/>
            </c:ext>
          </c:extLst>
        </c:ser>
        <c:ser>
          <c:idx val="2"/>
          <c:order val="2"/>
          <c:tx>
            <c:strRef>
              <c:f>'Einzelauswertung 1'!$A$28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1'!$B$28:$E$28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0-4401-B8E4-D288EB9EEC30}"/>
            </c:ext>
          </c:extLst>
        </c:ser>
        <c:ser>
          <c:idx val="3"/>
          <c:order val="3"/>
          <c:tx>
            <c:strRef>
              <c:f>'Einzelauswertung 1'!$A$29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1'!$B$29:$E$29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0-4401-B8E4-D288EB9EE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1'!$A$51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1'!$B$51:$D$51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7-4FC1-83BB-C8DBCEF376A7}"/>
            </c:ext>
          </c:extLst>
        </c:ser>
        <c:ser>
          <c:idx val="1"/>
          <c:order val="1"/>
          <c:tx>
            <c:strRef>
              <c:f>'Einzelauswertung 1'!$A$52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1'!$B$52:$D$52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7-4FC1-83BB-C8DBCEF376A7}"/>
            </c:ext>
          </c:extLst>
        </c:ser>
        <c:ser>
          <c:idx val="2"/>
          <c:order val="2"/>
          <c:tx>
            <c:strRef>
              <c:f>'Einzelauswertung 1'!$A$53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1'!$B$53:$D$53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7-4FC1-83BB-C8DBCEF376A7}"/>
            </c:ext>
          </c:extLst>
        </c:ser>
        <c:ser>
          <c:idx val="3"/>
          <c:order val="3"/>
          <c:tx>
            <c:strRef>
              <c:f>'Einzelauswertung 1'!$A$54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1'!$B$54:$D$54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7-4FC1-83BB-C8DBCEF3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50212917556636E-2"/>
          <c:y val="0.84062401574803147"/>
          <c:w val="0.9153734370235671"/>
          <c:h val="0.134375984251968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1'!$A$26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1'!$B$26:$E$26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B-4B84-878E-F5103C6F72C7}"/>
            </c:ext>
          </c:extLst>
        </c:ser>
        <c:ser>
          <c:idx val="1"/>
          <c:order val="1"/>
          <c:tx>
            <c:strRef>
              <c:f>'Einzelauswertung 1'!$A$27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1'!$B$27:$E$27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B-4B84-878E-F5103C6F72C7}"/>
            </c:ext>
          </c:extLst>
        </c:ser>
        <c:ser>
          <c:idx val="2"/>
          <c:order val="2"/>
          <c:tx>
            <c:strRef>
              <c:f>'Einzelauswertung 1'!$A$28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1'!$B$28:$E$28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B-4B84-878E-F5103C6F72C7}"/>
            </c:ext>
          </c:extLst>
        </c:ser>
        <c:ser>
          <c:idx val="3"/>
          <c:order val="3"/>
          <c:tx>
            <c:strRef>
              <c:f>'Einzelauswertung 1'!$A$29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1'!$B$25:$E$25</c:f>
              <c:strCache>
                <c:ptCount val="4"/>
                <c:pt idx="0">
                  <c:v>Infomationen im Internet suchen und finden</c:v>
                </c:pt>
                <c:pt idx="1">
                  <c:v>Suchmaschinen nutzen</c:v>
                </c:pt>
                <c:pt idx="2">
                  <c:v>Informationen speichern</c:v>
                </c:pt>
                <c:pt idx="3">
                  <c:v>Informationsquellen hinsichtlich Glaubwürdigkeit prüfen</c:v>
                </c:pt>
              </c:strCache>
            </c:strRef>
          </c:cat>
          <c:val>
            <c:numRef>
              <c:f>'Einzelauswertung 1'!$B$29:$E$29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CB-4B84-878E-F5103C6F7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1'!$B$6:$D$6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A-4578-9762-E78E87321A57}"/>
            </c:ext>
          </c:extLst>
        </c:ser>
        <c:ser>
          <c:idx val="1"/>
          <c:order val="1"/>
          <c:tx>
            <c:strRef>
              <c:f>'Einzelauswertung 1'!$A$7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1'!$B$7:$D$7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A-4578-9762-E78E87321A57}"/>
            </c:ext>
          </c:extLst>
        </c:ser>
        <c:ser>
          <c:idx val="2"/>
          <c:order val="2"/>
          <c:tx>
            <c:strRef>
              <c:f>'Einzelauswertung 1'!$A$8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1'!$B$8:$D$8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A-4578-9762-E78E87321A57}"/>
            </c:ext>
          </c:extLst>
        </c:ser>
        <c:ser>
          <c:idx val="3"/>
          <c:order val="3"/>
          <c:tx>
            <c:strRef>
              <c:f>'Einzelauswertung 1'!$A$9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1'!$B$5:$D$5</c:f>
              <c:strCache>
                <c:ptCount val="3"/>
                <c:pt idx="0">
                  <c:v>digitale Geräte im Alltag nutzen</c:v>
                </c:pt>
                <c:pt idx="1">
                  <c:v>Chancen und Risiken</c:v>
                </c:pt>
                <c:pt idx="2">
                  <c:v>gesundheitliche Risiken kennen und vermeiden</c:v>
                </c:pt>
              </c:strCache>
            </c:strRef>
          </c:cat>
          <c:val>
            <c:numRef>
              <c:f>'Einzelauswertung 1'!$B$9:$D$9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A-4578-9762-E78E87321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704068241469814"/>
          <c:y val="0.2038843930635838"/>
          <c:w val="0.49973709536307964"/>
          <c:h val="0.583059487506258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1'!$A$34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1'!$B$34:$E$34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8-4BBB-A6C8-C88A51E753AA}"/>
            </c:ext>
          </c:extLst>
        </c:ser>
        <c:ser>
          <c:idx val="1"/>
          <c:order val="1"/>
          <c:tx>
            <c:strRef>
              <c:f>'Einzelauswertung 1'!$A$35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1'!$B$35:$E$35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8-4BBB-A6C8-C88A51E753AA}"/>
            </c:ext>
          </c:extLst>
        </c:ser>
        <c:ser>
          <c:idx val="2"/>
          <c:order val="2"/>
          <c:tx>
            <c:strRef>
              <c:f>'Einzelauswertung 1'!$A$36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1'!$B$36:$E$36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8-4BBB-A6C8-C88A51E753AA}"/>
            </c:ext>
          </c:extLst>
        </c:ser>
        <c:ser>
          <c:idx val="3"/>
          <c:order val="3"/>
          <c:tx>
            <c:strRef>
              <c:f>'Einzelauswertung 1'!$A$37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8-4BBB-A6C8-C88A51E7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1'!$A$51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1'!$B$51:$D$51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5-433E-82CE-F775DCE06AED}"/>
            </c:ext>
          </c:extLst>
        </c:ser>
        <c:ser>
          <c:idx val="1"/>
          <c:order val="1"/>
          <c:tx>
            <c:strRef>
              <c:f>'Einzelauswertung 1'!$A$52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1'!$B$52:$D$52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5-433E-82CE-F775DCE06AED}"/>
            </c:ext>
          </c:extLst>
        </c:ser>
        <c:ser>
          <c:idx val="2"/>
          <c:order val="2"/>
          <c:tx>
            <c:strRef>
              <c:f>'Einzelauswertung 1'!$A$53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1'!$B$53:$D$53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5-433E-82CE-F775DCE06AED}"/>
            </c:ext>
          </c:extLst>
        </c:ser>
        <c:ser>
          <c:idx val="3"/>
          <c:order val="3"/>
          <c:tx>
            <c:strRef>
              <c:f>'Einzelauswertung 1'!$A$54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1'!$B$50:$D$50</c:f>
              <c:strCache>
                <c:ptCount val="3"/>
                <c:pt idx="0">
                  <c:v>Digital kommunizieren (SMS, E-Mail, Foren,...)</c:v>
                </c:pt>
                <c:pt idx="1">
                  <c:v>Verschiedene Social Media Kanäle kennen und nutzen</c:v>
                </c:pt>
                <c:pt idx="2">
                  <c:v>Verhaltensregeln zur Kommunikation im Internet kennen</c:v>
                </c:pt>
              </c:strCache>
            </c:strRef>
          </c:cat>
          <c:val>
            <c:numRef>
              <c:f>'Einzelauswertung 1'!$B$54:$D$54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5-433E-82CE-F775DCE0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50212917556636E-2"/>
          <c:y val="0.84062401574803147"/>
          <c:w val="0.9153734370235671"/>
          <c:h val="0.134375984251968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'Einzelauswertung 1'!$A$75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1'!$B$75:$E$75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5-4792-B1E1-9238E2261AD3}"/>
            </c:ext>
          </c:extLst>
        </c:ser>
        <c:ser>
          <c:idx val="1"/>
          <c:order val="1"/>
          <c:tx>
            <c:strRef>
              <c:f>'Einzelauswertung 1'!$A$76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1'!$B$76:$E$76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5-4792-B1E1-9238E2261AD3}"/>
            </c:ext>
          </c:extLst>
        </c:ser>
        <c:ser>
          <c:idx val="2"/>
          <c:order val="2"/>
          <c:tx>
            <c:strRef>
              <c:f>'Einzelauswertung 1'!$A$77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1'!$B$77:$E$77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5-4792-B1E1-9238E2261AD3}"/>
            </c:ext>
          </c:extLst>
        </c:ser>
        <c:ser>
          <c:idx val="3"/>
          <c:order val="3"/>
          <c:tx>
            <c:strRef>
              <c:f>'Einzelauswertung 1'!$A$78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1'!$B$74:$E$74</c:f>
              <c:strCache>
                <c:ptCount val="4"/>
                <c:pt idx="0">
                  <c:v>sichere Passwörter erstellen</c:v>
                </c:pt>
                <c:pt idx="1">
                  <c:v>Geräte vor Viren schützen</c:v>
                </c:pt>
                <c:pt idx="2">
                  <c:v>persönliche Daten schützen</c:v>
                </c:pt>
                <c:pt idx="3">
                  <c:v>Risiken von Internetgeschäften kennen</c:v>
                </c:pt>
              </c:strCache>
            </c:strRef>
          </c:cat>
          <c:val>
            <c:numRef>
              <c:f>'Einzelauswertung 1'!$B$78:$E$78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E5-4792-B1E1-9238E2261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20013653355448"/>
          <c:y val="0.11652846115909117"/>
          <c:w val="0.46525224600902948"/>
          <c:h val="0.74249241794918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1'!$A$92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1'!$B$92:$E$92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E-4CD5-BD06-C2FD0D36E6EE}"/>
            </c:ext>
          </c:extLst>
        </c:ser>
        <c:ser>
          <c:idx val="1"/>
          <c:order val="1"/>
          <c:tx>
            <c:strRef>
              <c:f>'Einzelauswertung 1'!$A$93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1'!$B$93:$E$93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E-4CD5-BD06-C2FD0D36E6EE}"/>
            </c:ext>
          </c:extLst>
        </c:ser>
        <c:ser>
          <c:idx val="2"/>
          <c:order val="2"/>
          <c:tx>
            <c:strRef>
              <c:f>'Einzelauswertung 1'!$A$94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1'!$B$94:$E$94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E-4CD5-BD06-C2FD0D36E6EE}"/>
            </c:ext>
          </c:extLst>
        </c:ser>
        <c:ser>
          <c:idx val="3"/>
          <c:order val="3"/>
          <c:tx>
            <c:strRef>
              <c:f>'Einzelauswertung 1'!$A$95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'Einzelauswertung 1'!$B$91:$E$91</c:f>
              <c:strCache>
                <c:ptCount val="4"/>
                <c:pt idx="0">
                  <c:v>PC und seine Bestandteile kennen</c:v>
                </c:pt>
                <c:pt idx="1">
                  <c:v>Anwendungsprogramme kennen</c:v>
                </c:pt>
                <c:pt idx="2">
                  <c:v>Unterschiedliche Speichermedien richtig einsetzen</c:v>
                </c:pt>
                <c:pt idx="3">
                  <c:v>Probleme erkennen und beschreiben können</c:v>
                </c:pt>
              </c:strCache>
            </c:strRef>
          </c:cat>
          <c:val>
            <c:numRef>
              <c:f>'Einzelauswertung 1'!$B$95:$E$95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E-4CD5-BD06-C2FD0D36E6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614611851895263"/>
          <c:y val="5.821379087622798E-2"/>
          <c:w val="0.48172671123250871"/>
          <c:h val="0.809043347813857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1'!$A$16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1'!$B$16:$G$16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C-4A18-8639-BE39708B5FA4}"/>
            </c:ext>
          </c:extLst>
        </c:ser>
        <c:ser>
          <c:idx val="1"/>
          <c:order val="1"/>
          <c:tx>
            <c:strRef>
              <c:f>'Einzelauswertung 1'!$A$17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1'!$B$17:$G$17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C-4A18-8639-BE39708B5FA4}"/>
            </c:ext>
          </c:extLst>
        </c:ser>
        <c:ser>
          <c:idx val="2"/>
          <c:order val="2"/>
          <c:tx>
            <c:strRef>
              <c:f>'Einzelauswertung 1'!$A$18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1'!$B$18:$G$18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CC-4A18-8639-BE39708B5FA4}"/>
            </c:ext>
          </c:extLst>
        </c:ser>
        <c:ser>
          <c:idx val="3"/>
          <c:order val="3"/>
          <c:tx>
            <c:strRef>
              <c:f>'Einzelauswertung 1'!$A$19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1'!$B$15:$H$15</c:f>
              <c:strCache>
                <c:ptCount val="7"/>
                <c:pt idx="0">
                  <c:v>Betriebssystem [Pc Grundlagen]</c:v>
                </c:pt>
                <c:pt idx="1">
                  <c:v>Word - Text eingeben und korrigieren</c:v>
                </c:pt>
                <c:pt idx="2">
                  <c:v>Word - formatieren</c:v>
                </c:pt>
                <c:pt idx="3">
                  <c:v>Excel Tabelle anlegen</c:v>
                </c:pt>
                <c:pt idx="4">
                  <c:v>Excel - einfache Berechnungen</c:v>
                </c:pt>
                <c:pt idx="5">
                  <c:v>Diagramme erstellen</c:v>
                </c:pt>
                <c:pt idx="6">
                  <c:v>Präsentationen erstellen</c:v>
                </c:pt>
              </c:strCache>
            </c:strRef>
          </c:cat>
          <c:val>
            <c:numRef>
              <c:f>'Einzelauswertung 1'!$B$19:$G$19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CC-4A18-8639-BE39708B5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  <c:legacyDrawingHF r:id="rId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62592037168894"/>
          <c:y val="5.0326037638410988E-2"/>
          <c:w val="0.55833853766811337"/>
          <c:h val="0.736617967295459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'Einzelauswertung 1'!$A$34</c:f>
              <c:strCache>
                <c:ptCount val="1"/>
                <c:pt idx="0">
                  <c:v>neu erwerben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1'!$B$34:$E$34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8-43C1-9EE6-729869157B88}"/>
            </c:ext>
          </c:extLst>
        </c:ser>
        <c:ser>
          <c:idx val="1"/>
          <c:order val="1"/>
          <c:tx>
            <c:strRef>
              <c:f>'Einzelauswertung 1'!$A$35</c:f>
              <c:strCache>
                <c:ptCount val="1"/>
                <c:pt idx="0">
                  <c:v>anwenden mit Unterstützung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1'!$B$35:$E$35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8-43C1-9EE6-729869157B88}"/>
            </c:ext>
          </c:extLst>
        </c:ser>
        <c:ser>
          <c:idx val="2"/>
          <c:order val="2"/>
          <c:tx>
            <c:strRef>
              <c:f>'Einzelauswertung 1'!$A$36</c:f>
              <c:strCache>
                <c:ptCount val="1"/>
                <c:pt idx="0">
                  <c:v>selbständig anwenden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1'!$B$36:$E$36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8-43C1-9EE6-729869157B88}"/>
            </c:ext>
          </c:extLst>
        </c:ser>
        <c:ser>
          <c:idx val="3"/>
          <c:order val="3"/>
          <c:tx>
            <c:strRef>
              <c:f>'Einzelauswertung 1'!$A$37</c:f>
              <c:strCache>
                <c:ptCount val="1"/>
                <c:pt idx="0">
                  <c:v>anwenden und anderen erklären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'Einzelauswertung 1'!$B$33:$E$33</c:f>
              <c:strCache>
                <c:ptCount val="4"/>
                <c:pt idx="0">
                  <c:v>digitale Medien (Fotos, Filme) erstellen</c:v>
                </c:pt>
                <c:pt idx="1">
                  <c:v>digitale Medien bearbeiten</c:v>
                </c:pt>
                <c:pt idx="2">
                  <c:v>Bilder im Internet finden und verwenden</c:v>
                </c:pt>
                <c:pt idx="3">
                  <c:v>Urheberrechte kennen und anwenden</c:v>
                </c:pt>
              </c:strCache>
            </c:strRef>
          </c:cat>
          <c:val>
            <c:numRef>
              <c:f>'Einzelauswertung 1'!$B$37:$E$37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C8-43C1-9EE6-72986915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802376"/>
        <c:axId val="406804016"/>
      </c:barChart>
      <c:catAx>
        <c:axId val="406802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6804016"/>
        <c:crosses val="autoZero"/>
        <c:auto val="1"/>
        <c:lblAlgn val="ctr"/>
        <c:lblOffset val="100"/>
        <c:noMultiLvlLbl val="0"/>
      </c:catAx>
      <c:valAx>
        <c:axId val="406804016"/>
        <c:scaling>
          <c:orientation val="minMax"/>
          <c:max val="8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68023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483577</xdr:colOff>
      <xdr:row>11</xdr:row>
      <xdr:rowOff>0</xdr:rowOff>
    </xdr:from>
    <xdr:to>
      <xdr:col>14</xdr:col>
      <xdr:colOff>483577</xdr:colOff>
      <xdr:row>21</xdr:row>
      <xdr:rowOff>108238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625C9BF-5711-425D-A991-78EFC191F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139700</xdr:colOff>
      <xdr:row>26</xdr:row>
      <xdr:rowOff>54118</xdr:rowOff>
    </xdr:from>
    <xdr:to>
      <xdr:col>18</xdr:col>
      <xdr:colOff>303068</xdr:colOff>
      <xdr:row>34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D509002-DE43-4E2D-8295-471F0DEC3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276386</xdr:colOff>
      <xdr:row>1</xdr:row>
      <xdr:rowOff>116328</xdr:rowOff>
    </xdr:from>
    <xdr:to>
      <xdr:col>16</xdr:col>
      <xdr:colOff>728341</xdr:colOff>
      <xdr:row>9</xdr:row>
      <xdr:rowOff>93924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511D791-4C88-482D-992C-2D68DCCA8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719914</xdr:colOff>
      <xdr:row>32</xdr:row>
      <xdr:rowOff>354418</xdr:rowOff>
    </xdr:from>
    <xdr:to>
      <xdr:col>10</xdr:col>
      <xdr:colOff>719913</xdr:colOff>
      <xdr:row>48</xdr:row>
      <xdr:rowOff>68299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B322FFB-5E08-4EB5-8835-8AF2475F2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761999</xdr:colOff>
      <xdr:row>53</xdr:row>
      <xdr:rowOff>0</xdr:rowOff>
    </xdr:from>
    <xdr:to>
      <xdr:col>12</xdr:col>
      <xdr:colOff>100262</xdr:colOff>
      <xdr:row>69</xdr:row>
      <xdr:rowOff>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DE297A69-11CB-4AF4-A321-FB0DABCEF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649432</xdr:colOff>
      <xdr:row>73</xdr:row>
      <xdr:rowOff>43295</xdr:rowOff>
    </xdr:from>
    <xdr:to>
      <xdr:col>14</xdr:col>
      <xdr:colOff>6062</xdr:colOff>
      <xdr:row>81</xdr:row>
      <xdr:rowOff>77025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F36FD37A-9AE3-499A-A8D7-B798B2A7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761999</xdr:colOff>
      <xdr:row>90</xdr:row>
      <xdr:rowOff>0</xdr:rowOff>
    </xdr:from>
    <xdr:to>
      <xdr:col>13</xdr:col>
      <xdr:colOff>280736</xdr:colOff>
      <xdr:row>101</xdr:row>
      <xdr:rowOff>143983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6071735-1089-4251-BD91-B3BB4F11F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33</xdr:row>
      <xdr:rowOff>157006</xdr:rowOff>
    </xdr:from>
    <xdr:to>
      <xdr:col>7</xdr:col>
      <xdr:colOff>827942</xdr:colOff>
      <xdr:row>45</xdr:row>
      <xdr:rowOff>104671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2C82ACB-18DB-4041-B0A2-1BBA3901C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53</xdr:row>
      <xdr:rowOff>76198</xdr:rowOff>
    </xdr:from>
    <xdr:to>
      <xdr:col>7</xdr:col>
      <xdr:colOff>942975</xdr:colOff>
      <xdr:row>64</xdr:row>
      <xdr:rowOff>157004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C9BF4726-E2B6-4DA8-9D55-28FA8FD5A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84</xdr:row>
      <xdr:rowOff>69850</xdr:rowOff>
    </xdr:from>
    <xdr:to>
      <xdr:col>7</xdr:col>
      <xdr:colOff>962024</xdr:colOff>
      <xdr:row>94</xdr:row>
      <xdr:rowOff>174625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5C9EF436-C274-4ED0-8A7A-4276FEA8F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106</xdr:row>
      <xdr:rowOff>9524</xdr:rowOff>
    </xdr:from>
    <xdr:to>
      <xdr:col>7</xdr:col>
      <xdr:colOff>781259</xdr:colOff>
      <xdr:row>119</xdr:row>
      <xdr:rowOff>41869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AC8E7AC-C015-474B-9EFD-BCA5C4787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6</xdr:row>
      <xdr:rowOff>61861</xdr:rowOff>
    </xdr:from>
    <xdr:to>
      <xdr:col>7</xdr:col>
      <xdr:colOff>882162</xdr:colOff>
      <xdr:row>14</xdr:row>
      <xdr:rowOff>135130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4D1031FE-B362-4AD3-9D3E-8856C100D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18</xdr:row>
      <xdr:rowOff>47625</xdr:rowOff>
    </xdr:from>
    <xdr:to>
      <xdr:col>7</xdr:col>
      <xdr:colOff>830767</xdr:colOff>
      <xdr:row>27</xdr:row>
      <xdr:rowOff>82550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E5796F19-C709-413F-B939-A21A7BC81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7</xdr:col>
      <xdr:colOff>965200</xdr:colOff>
      <xdr:row>78</xdr:row>
      <xdr:rowOff>38100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7ADE26C8-FAA4-4FC1-BDD1-4EE82D7D4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F482-4C31-4F70-8A5B-AB07175CABEF}">
  <dimension ref="A1:AU101"/>
  <sheetViews>
    <sheetView tabSelected="1" topLeftCell="B1" workbookViewId="0">
      <selection activeCell="B2" sqref="A2:AS2"/>
    </sheetView>
  </sheetViews>
  <sheetFormatPr baseColWidth="10" defaultRowHeight="15" x14ac:dyDescent="0.25"/>
  <cols>
    <col min="1" max="1" width="15.28515625" bestFit="1" customWidth="1"/>
    <col min="2" max="2" width="10.85546875" bestFit="1" customWidth="1"/>
  </cols>
  <sheetData>
    <row r="1" spans="1:47" ht="409.6" thickBot="1" x14ac:dyDescent="0.3">
      <c r="A1" s="1" t="s">
        <v>0</v>
      </c>
      <c r="B1" s="1" t="s">
        <v>20</v>
      </c>
      <c r="C1" s="1" t="s">
        <v>21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22</v>
      </c>
      <c r="M1" s="1" t="s">
        <v>56</v>
      </c>
      <c r="N1" s="1" t="s">
        <v>57</v>
      </c>
      <c r="O1" s="1" t="s">
        <v>58</v>
      </c>
      <c r="P1" s="1" t="s">
        <v>59</v>
      </c>
      <c r="Q1" s="1" t="s">
        <v>60</v>
      </c>
      <c r="R1" s="1" t="s">
        <v>61</v>
      </c>
      <c r="S1" s="1" t="s">
        <v>62</v>
      </c>
      <c r="T1" s="1" t="s">
        <v>63</v>
      </c>
      <c r="U1" s="1" t="s">
        <v>64</v>
      </c>
      <c r="V1" s="1" t="s">
        <v>65</v>
      </c>
      <c r="W1" s="1" t="s">
        <v>66</v>
      </c>
      <c r="X1" s="1" t="s">
        <v>67</v>
      </c>
      <c r="Y1" s="1" t="s">
        <v>23</v>
      </c>
      <c r="Z1" s="1" t="s">
        <v>68</v>
      </c>
      <c r="AA1" s="1" t="s">
        <v>69</v>
      </c>
      <c r="AB1" s="1" t="s">
        <v>70</v>
      </c>
      <c r="AC1" s="1" t="s">
        <v>24</v>
      </c>
      <c r="AD1" s="1" t="s">
        <v>71</v>
      </c>
      <c r="AE1" s="1" t="s">
        <v>72</v>
      </c>
      <c r="AF1" s="1" t="s">
        <v>73</v>
      </c>
      <c r="AG1" s="1" t="s">
        <v>74</v>
      </c>
      <c r="AH1" s="1" t="s">
        <v>79</v>
      </c>
      <c r="AI1" s="1" t="s">
        <v>75</v>
      </c>
      <c r="AJ1" s="1" t="s">
        <v>76</v>
      </c>
      <c r="AK1" s="1" t="s">
        <v>77</v>
      </c>
      <c r="AL1" s="10" t="s">
        <v>78</v>
      </c>
      <c r="AM1" s="26" t="s">
        <v>80</v>
      </c>
      <c r="AN1" s="9"/>
      <c r="AO1" s="9"/>
      <c r="AP1" s="9"/>
      <c r="AQ1" s="9"/>
      <c r="AR1" s="9"/>
      <c r="AS1" s="9"/>
      <c r="AT1" s="9"/>
      <c r="AU1" s="9"/>
    </row>
    <row r="2" spans="1:47" ht="15.75" thickBot="1" x14ac:dyDescent="0.3">
      <c r="A2" s="2">
        <v>43900.419699074075</v>
      </c>
      <c r="B2" s="1" t="s">
        <v>93</v>
      </c>
      <c r="C2" s="1" t="s">
        <v>94</v>
      </c>
      <c r="D2" s="3">
        <v>1</v>
      </c>
      <c r="E2" s="3">
        <v>2</v>
      </c>
      <c r="F2" s="3">
        <v>1</v>
      </c>
      <c r="G2" s="1" t="s">
        <v>95</v>
      </c>
      <c r="H2" s="3">
        <v>2</v>
      </c>
      <c r="I2" s="3">
        <v>3</v>
      </c>
      <c r="J2" s="3">
        <v>1</v>
      </c>
      <c r="K2" s="3">
        <v>2</v>
      </c>
      <c r="L2" s="1" t="s">
        <v>95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1" t="s">
        <v>95</v>
      </c>
      <c r="U2" s="3">
        <v>3</v>
      </c>
      <c r="V2" s="3">
        <v>2</v>
      </c>
      <c r="W2" s="3">
        <v>1</v>
      </c>
      <c r="X2" s="3">
        <v>2</v>
      </c>
      <c r="Y2" s="1" t="s">
        <v>95</v>
      </c>
      <c r="Z2" s="3">
        <v>2</v>
      </c>
      <c r="AA2" s="3">
        <v>1</v>
      </c>
      <c r="AB2" s="3">
        <v>2</v>
      </c>
      <c r="AC2" s="1" t="s">
        <v>95</v>
      </c>
      <c r="AD2" s="3">
        <v>1</v>
      </c>
      <c r="AE2" s="3">
        <v>1</v>
      </c>
      <c r="AF2" s="3">
        <v>2</v>
      </c>
      <c r="AG2" s="3">
        <v>1</v>
      </c>
      <c r="AH2" s="1" t="s">
        <v>95</v>
      </c>
      <c r="AI2" s="3">
        <v>2</v>
      </c>
      <c r="AJ2" s="3">
        <v>1</v>
      </c>
      <c r="AK2" s="3">
        <v>3</v>
      </c>
      <c r="AL2" s="3">
        <v>2</v>
      </c>
      <c r="AM2" s="1" t="s">
        <v>95</v>
      </c>
      <c r="AN2" s="1"/>
      <c r="AO2" s="1"/>
      <c r="AP2" s="1"/>
      <c r="AQ2" s="1"/>
      <c r="AR2" s="1"/>
      <c r="AS2" s="1"/>
    </row>
    <row r="3" spans="1:4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7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7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7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7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7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7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7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7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47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47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B4616-696F-4BE5-B20C-4FC48099458E}">
  <dimension ref="A1:I106"/>
  <sheetViews>
    <sheetView topLeftCell="A29" zoomScale="88" zoomScaleNormal="100" workbookViewId="0">
      <selection activeCell="D50" sqref="D50"/>
    </sheetView>
  </sheetViews>
  <sheetFormatPr baseColWidth="10" defaultRowHeight="15" x14ac:dyDescent="0.25"/>
  <cols>
    <col min="1" max="1" width="35.85546875" customWidth="1"/>
    <col min="2" max="2" width="18.140625" bestFit="1" customWidth="1"/>
    <col min="3" max="3" width="37.5703125" bestFit="1" customWidth="1"/>
  </cols>
  <sheetData>
    <row r="1" spans="1:9" ht="21" x14ac:dyDescent="0.35">
      <c r="A1" s="27" t="s">
        <v>2</v>
      </c>
      <c r="B1" s="27"/>
      <c r="C1" s="27"/>
      <c r="D1" s="27"/>
      <c r="E1" s="27"/>
      <c r="F1" s="27"/>
      <c r="G1" s="27"/>
      <c r="H1" s="27"/>
      <c r="I1" s="27"/>
    </row>
    <row r="4" spans="1:9" x14ac:dyDescent="0.25">
      <c r="A4" t="s">
        <v>3</v>
      </c>
    </row>
    <row r="5" spans="1:9" x14ac:dyDescent="0.25">
      <c r="B5" t="s">
        <v>5</v>
      </c>
      <c r="C5" t="s">
        <v>8</v>
      </c>
      <c r="D5" t="s">
        <v>9</v>
      </c>
    </row>
    <row r="6" spans="1:9" x14ac:dyDescent="0.25">
      <c r="A6" t="s">
        <v>4</v>
      </c>
      <c r="B6">
        <f>IF(Tabelle1!D2&lt;=4,2)</f>
        <v>2</v>
      </c>
      <c r="C6">
        <f>IF(Tabelle1!E2&lt;=4,2)</f>
        <v>2</v>
      </c>
      <c r="D6">
        <f>IF(Tabelle1!F2&lt;=4,2)</f>
        <v>2</v>
      </c>
    </row>
    <row r="7" spans="1:9" x14ac:dyDescent="0.25">
      <c r="A7" t="s">
        <v>40</v>
      </c>
      <c r="B7">
        <f>IF(Tabelle1!D2&lt;2,0,2)</f>
        <v>0</v>
      </c>
      <c r="C7">
        <f>IF(Tabelle1!E2&lt;2,0,2)</f>
        <v>2</v>
      </c>
      <c r="D7">
        <f>IF(Tabelle1!F2&lt;2,0,2)</f>
        <v>0</v>
      </c>
    </row>
    <row r="8" spans="1:9" x14ac:dyDescent="0.25">
      <c r="A8" t="s">
        <v>41</v>
      </c>
      <c r="B8">
        <f>IF(Tabelle1!D2&lt;3,0,2)</f>
        <v>0</v>
      </c>
      <c r="C8">
        <f>IF(Tabelle1!E2&lt;3,0,2)</f>
        <v>0</v>
      </c>
      <c r="D8">
        <f>IF(Tabelle1!F2&lt;3,0,2)</f>
        <v>0</v>
      </c>
    </row>
    <row r="9" spans="1:9" x14ac:dyDescent="0.25">
      <c r="A9" t="s">
        <v>42</v>
      </c>
      <c r="B9">
        <f>IF(Tabelle1!D2&lt;4,0,2)</f>
        <v>0</v>
      </c>
      <c r="C9">
        <f>IF(Tabelle1!E2&lt;4,0,2)</f>
        <v>0</v>
      </c>
      <c r="D9">
        <f>IF(Tabelle1!F2&lt;4,0,2)</f>
        <v>0</v>
      </c>
    </row>
    <row r="14" spans="1:9" ht="15.75" thickBot="1" x14ac:dyDescent="0.3"/>
    <row r="15" spans="1:9" ht="52.5" thickBot="1" x14ac:dyDescent="0.3">
      <c r="B15" s="1" t="s">
        <v>1</v>
      </c>
      <c r="C15" s="1" t="s">
        <v>86</v>
      </c>
      <c r="D15" s="1" t="s">
        <v>44</v>
      </c>
      <c r="E15" s="1" t="s">
        <v>47</v>
      </c>
      <c r="F15" s="1" t="s">
        <v>45</v>
      </c>
      <c r="G15" s="25" t="s">
        <v>87</v>
      </c>
      <c r="H15" s="1" t="s">
        <v>46</v>
      </c>
    </row>
    <row r="16" spans="1:9" x14ac:dyDescent="0.25">
      <c r="A16" t="s">
        <v>4</v>
      </c>
      <c r="B16">
        <f>IF(Tabelle1!M2&lt;=4,2)</f>
        <v>2</v>
      </c>
      <c r="C16">
        <f>IF(Tabelle1!N2&lt;=4,2)</f>
        <v>2</v>
      </c>
      <c r="D16">
        <f>IF(Tabelle1!O2&lt;=4,2)</f>
        <v>2</v>
      </c>
      <c r="E16">
        <f>IF(Tabelle1!P2&lt;=4,2)</f>
        <v>2</v>
      </c>
      <c r="F16">
        <f>IF(Tabelle1!Q2&lt;=4,2)</f>
        <v>2</v>
      </c>
      <c r="G16">
        <f>IF(Tabelle1!R2&lt;=4,2)</f>
        <v>2</v>
      </c>
      <c r="H16">
        <f>IF(Tabelle1!S2&lt;=4,2)</f>
        <v>2</v>
      </c>
    </row>
    <row r="17" spans="1:8" x14ac:dyDescent="0.25">
      <c r="A17" t="s">
        <v>40</v>
      </c>
      <c r="B17">
        <f>IF(Tabelle1!M2&lt;2,0,2)</f>
        <v>0</v>
      </c>
      <c r="C17">
        <f>IF(Tabelle1!N2&lt;2,0,2)</f>
        <v>0</v>
      </c>
      <c r="D17">
        <f>IF(Tabelle1!O2&lt;2,0,2)</f>
        <v>0</v>
      </c>
      <c r="E17">
        <f>IF(Tabelle1!P2&lt;2,0,2)</f>
        <v>0</v>
      </c>
      <c r="F17">
        <f>IF(Tabelle1!Q2&lt;2,0,2)</f>
        <v>0</v>
      </c>
      <c r="G17">
        <f>IF(Tabelle1!R2&lt;2,0,2)</f>
        <v>0</v>
      </c>
      <c r="H17">
        <f>IF(Tabelle1!S2&lt;2,0,2)</f>
        <v>0</v>
      </c>
    </row>
    <row r="18" spans="1:8" x14ac:dyDescent="0.25">
      <c r="A18" t="s">
        <v>41</v>
      </c>
      <c r="B18">
        <f>IF(Tabelle1!M2&lt;3,0,2)</f>
        <v>0</v>
      </c>
      <c r="C18">
        <f>IF(Tabelle1!N2&lt;3,0,2)</f>
        <v>0</v>
      </c>
      <c r="D18">
        <f>IF(Tabelle1!O2&lt;3,0,2)</f>
        <v>0</v>
      </c>
      <c r="E18">
        <f>IF(Tabelle1!P2&lt;3,0,2)</f>
        <v>0</v>
      </c>
      <c r="F18">
        <f>IF(Tabelle1!Q2&lt;3,0,2)</f>
        <v>0</v>
      </c>
      <c r="G18">
        <f>IF(Tabelle1!R2&lt;3,0,2)</f>
        <v>0</v>
      </c>
      <c r="H18">
        <f>IF(Tabelle1!S2&lt;3,0,2)</f>
        <v>0</v>
      </c>
    </row>
    <row r="19" spans="1:8" x14ac:dyDescent="0.25">
      <c r="A19" t="s">
        <v>42</v>
      </c>
      <c r="B19">
        <f>IF(Tabelle1!M2&lt;4,0,2)</f>
        <v>0</v>
      </c>
      <c r="C19">
        <f>IF(Tabelle1!N2&lt;4,0,2)</f>
        <v>0</v>
      </c>
      <c r="D19">
        <f>IF(Tabelle1!O2&lt;4,0,2)</f>
        <v>0</v>
      </c>
      <c r="E19">
        <f>IF(Tabelle1!P2&lt;4,0,2)</f>
        <v>0</v>
      </c>
      <c r="F19">
        <f>IF(Tabelle1!Q2&lt;4,0,2)</f>
        <v>0</v>
      </c>
      <c r="G19">
        <f>IF(Tabelle1!R2&lt;4,0,2)</f>
        <v>0</v>
      </c>
      <c r="H19">
        <f>IF(Tabelle1!S2&lt;4,0,2)</f>
        <v>0</v>
      </c>
    </row>
    <row r="24" spans="1:8" ht="15.75" thickBot="1" x14ac:dyDescent="0.3"/>
    <row r="25" spans="1:8" ht="15.75" customHeight="1" thickBot="1" x14ac:dyDescent="0.3">
      <c r="B25" s="1" t="s">
        <v>43</v>
      </c>
      <c r="C25" s="1" t="s">
        <v>85</v>
      </c>
      <c r="D25" s="1" t="s">
        <v>10</v>
      </c>
      <c r="E25" t="s">
        <v>26</v>
      </c>
    </row>
    <row r="26" spans="1:8" x14ac:dyDescent="0.25">
      <c r="A26" t="s">
        <v>4</v>
      </c>
      <c r="B26">
        <f>IF(Tabelle1!H2&lt;=4,2)</f>
        <v>2</v>
      </c>
      <c r="C26">
        <f>IF(Tabelle1!I2&lt;=4,2)</f>
        <v>2</v>
      </c>
      <c r="D26">
        <f>IF(Tabelle1!J2&lt;=4,2)</f>
        <v>2</v>
      </c>
      <c r="E26">
        <f>IF(Tabelle1!K2&lt;=4,2)</f>
        <v>2</v>
      </c>
    </row>
    <row r="27" spans="1:8" x14ac:dyDescent="0.25">
      <c r="A27" t="s">
        <v>40</v>
      </c>
      <c r="B27">
        <f>IF(Tabelle1!H2&lt;2,0,2)</f>
        <v>2</v>
      </c>
      <c r="C27">
        <f>IF(Tabelle1!I2&lt;2,0,2)</f>
        <v>2</v>
      </c>
      <c r="D27">
        <f>IF(Tabelle1!J2&lt;2,0,2)</f>
        <v>0</v>
      </c>
      <c r="E27">
        <f>IF(Tabelle1!K2&lt;2,0,2)</f>
        <v>2</v>
      </c>
    </row>
    <row r="28" spans="1:8" x14ac:dyDescent="0.25">
      <c r="A28" t="s">
        <v>41</v>
      </c>
      <c r="B28">
        <f>IF(Tabelle1!H2&lt;3,0,2)</f>
        <v>0</v>
      </c>
      <c r="C28">
        <f>IF(Tabelle1!I2&lt;3,0,2)</f>
        <v>2</v>
      </c>
      <c r="D28">
        <f>IF(Tabelle1!J2&lt;3,0,2)</f>
        <v>0</v>
      </c>
      <c r="E28">
        <f>IF(Tabelle1!K2&lt;3,0,2)</f>
        <v>0</v>
      </c>
    </row>
    <row r="29" spans="1:8" x14ac:dyDescent="0.25">
      <c r="A29" t="s">
        <v>42</v>
      </c>
      <c r="B29">
        <f>IF(Tabelle1!H2&lt;4,0,2)</f>
        <v>0</v>
      </c>
      <c r="C29">
        <f>IF(Tabelle1!I2&lt;4,0,2)</f>
        <v>0</v>
      </c>
      <c r="D29">
        <f>IF(Tabelle1!J2&lt;4,0,2)</f>
        <v>0</v>
      </c>
      <c r="E29">
        <f>IF(Tabelle1!K2&lt;4,0,2)</f>
        <v>0</v>
      </c>
    </row>
    <row r="32" spans="1:8" ht="15.75" thickBot="1" x14ac:dyDescent="0.3"/>
    <row r="33" spans="1:5" ht="60.75" thickBot="1" x14ac:dyDescent="0.3">
      <c r="B33" s="1" t="s">
        <v>29</v>
      </c>
      <c r="C33" s="1" t="s">
        <v>30</v>
      </c>
      <c r="D33" s="8" t="s">
        <v>32</v>
      </c>
      <c r="E33" s="8" t="s">
        <v>31</v>
      </c>
    </row>
    <row r="34" spans="1:5" x14ac:dyDescent="0.25">
      <c r="A34" t="s">
        <v>4</v>
      </c>
      <c r="B34">
        <f>IF(Tabelle1!U2&lt;=4,2)</f>
        <v>2</v>
      </c>
      <c r="C34">
        <f>IF(Tabelle1!V2&lt;=4,2)</f>
        <v>2</v>
      </c>
      <c r="D34">
        <f>IF(Tabelle1!W2&lt;=4,2)</f>
        <v>2</v>
      </c>
      <c r="E34">
        <f>IF(Tabelle1!X2&lt;=4,2)</f>
        <v>2</v>
      </c>
    </row>
    <row r="35" spans="1:5" x14ac:dyDescent="0.25">
      <c r="A35" t="s">
        <v>40</v>
      </c>
      <c r="B35">
        <f>IF(Tabelle1!U2&lt;2,0,2)</f>
        <v>2</v>
      </c>
      <c r="C35">
        <f>IF(Tabelle1!V2&lt;2,0,2)</f>
        <v>2</v>
      </c>
      <c r="D35">
        <f>IF(Tabelle1!W2&lt;2,0,2)</f>
        <v>0</v>
      </c>
      <c r="E35">
        <f>IF(Tabelle1!X2&lt;2,0,2)</f>
        <v>2</v>
      </c>
    </row>
    <row r="36" spans="1:5" x14ac:dyDescent="0.25">
      <c r="A36" t="s">
        <v>41</v>
      </c>
      <c r="B36">
        <f>IF(Tabelle1!U2&lt;3,0,2)</f>
        <v>2</v>
      </c>
      <c r="C36">
        <f>IF(Tabelle1!V2&lt;3,0,2)</f>
        <v>0</v>
      </c>
      <c r="D36">
        <f>IF(Tabelle1!W2&lt;3,0,2)</f>
        <v>0</v>
      </c>
      <c r="E36">
        <f>IF(Tabelle1!X2&lt;3,0,2)</f>
        <v>0</v>
      </c>
    </row>
    <row r="37" spans="1:5" x14ac:dyDescent="0.25">
      <c r="A37" t="s">
        <v>42</v>
      </c>
      <c r="B37">
        <f>IF(Tabelle1!U2&lt;4,0,2)</f>
        <v>0</v>
      </c>
      <c r="C37">
        <f>IF(Tabelle1!V2&lt;4,0,2)</f>
        <v>0</v>
      </c>
      <c r="D37">
        <f>IF(Tabelle1!W2&lt;4,0,2)</f>
        <v>0</v>
      </c>
      <c r="E37">
        <f>IF(Tabelle1!X2&lt;4,0,2)</f>
        <v>0</v>
      </c>
    </row>
    <row r="48" spans="1:5" x14ac:dyDescent="0.25">
      <c r="A48" s="4">
        <v>5</v>
      </c>
      <c r="B48" s="4" t="s">
        <v>14</v>
      </c>
    </row>
    <row r="49" spans="1:6" ht="15.75" thickBot="1" x14ac:dyDescent="0.3"/>
    <row r="50" spans="1:6" ht="78" thickBot="1" x14ac:dyDescent="0.3">
      <c r="B50" s="1" t="s">
        <v>88</v>
      </c>
      <c r="C50" s="1" t="s">
        <v>89</v>
      </c>
      <c r="D50" s="1" t="s">
        <v>33</v>
      </c>
      <c r="E50" s="1"/>
      <c r="F50" s="1"/>
    </row>
    <row r="51" spans="1:6" x14ac:dyDescent="0.25">
      <c r="A51" t="s">
        <v>4</v>
      </c>
      <c r="B51">
        <f>IF(Tabelle1!Z2&lt;=4,2)</f>
        <v>2</v>
      </c>
      <c r="C51">
        <f>IF(Tabelle1!AA2&lt;=4,2)</f>
        <v>2</v>
      </c>
      <c r="D51">
        <f>IF(Tabelle1!AB2&lt;=4,2)</f>
        <v>2</v>
      </c>
    </row>
    <row r="52" spans="1:6" x14ac:dyDescent="0.25">
      <c r="A52" t="s">
        <v>40</v>
      </c>
      <c r="B52">
        <f>IF(Tabelle1!Z2&lt;2,0,2)</f>
        <v>2</v>
      </c>
      <c r="C52">
        <f>IF(Tabelle1!AA2&lt;2,0,2)</f>
        <v>0</v>
      </c>
      <c r="D52">
        <f>IF(Tabelle1!AB2&lt;2,0,2)</f>
        <v>2</v>
      </c>
    </row>
    <row r="53" spans="1:6" x14ac:dyDescent="0.25">
      <c r="A53" t="s">
        <v>41</v>
      </c>
      <c r="B53">
        <f>IF(Tabelle1!Z2&lt;3,0,2)</f>
        <v>0</v>
      </c>
      <c r="C53">
        <f>IF(Tabelle1!AA2&lt;3,0,2)</f>
        <v>0</v>
      </c>
      <c r="D53">
        <f>IF(Tabelle1!AB2&lt;3,0,2)</f>
        <v>0</v>
      </c>
    </row>
    <row r="54" spans="1:6" x14ac:dyDescent="0.25">
      <c r="A54" t="s">
        <v>42</v>
      </c>
      <c r="B54">
        <f>IF(Tabelle1!Z2&lt;4,0,2)</f>
        <v>0</v>
      </c>
      <c r="C54">
        <f>IF(Tabelle1!AA2&lt;4,0,2)</f>
        <v>0</v>
      </c>
      <c r="D54">
        <f>IF(Tabelle1!AB2&lt;4,0,2)</f>
        <v>0</v>
      </c>
    </row>
    <row r="73" spans="1:5" ht="15.75" thickBot="1" x14ac:dyDescent="0.3">
      <c r="A73" s="4">
        <v>6</v>
      </c>
      <c r="B73" s="4" t="s">
        <v>15</v>
      </c>
    </row>
    <row r="74" spans="1:5" ht="39.75" thickBot="1" x14ac:dyDescent="0.3">
      <c r="B74" s="1" t="s">
        <v>90</v>
      </c>
      <c r="C74" t="s">
        <v>91</v>
      </c>
      <c r="D74" s="1" t="s">
        <v>16</v>
      </c>
      <c r="E74" t="s">
        <v>92</v>
      </c>
    </row>
    <row r="75" spans="1:5" x14ac:dyDescent="0.25">
      <c r="A75" t="s">
        <v>4</v>
      </c>
      <c r="B75">
        <f>IF(Tabelle1!AD2&lt;=4,2)</f>
        <v>2</v>
      </c>
      <c r="C75">
        <f>IF(Tabelle1!AE2&lt;=4,2)</f>
        <v>2</v>
      </c>
      <c r="D75">
        <f>IF(Tabelle1!AF2&lt;=4,2)</f>
        <v>2</v>
      </c>
      <c r="E75">
        <f>IF(Tabelle1!AG2&lt;=4,2)</f>
        <v>2</v>
      </c>
    </row>
    <row r="76" spans="1:5" x14ac:dyDescent="0.25">
      <c r="A76" t="s">
        <v>40</v>
      </c>
      <c r="B76">
        <f>IF(Tabelle1!AD2&lt;2,0,2)</f>
        <v>0</v>
      </c>
      <c r="C76">
        <f>IF(Tabelle1!AE2&lt;2,0,2)</f>
        <v>0</v>
      </c>
      <c r="D76">
        <f>IF(Tabelle1!AF2&lt;2,0,2)</f>
        <v>2</v>
      </c>
      <c r="E76">
        <f>IF(Tabelle1!AG2&lt;2,0,2)</f>
        <v>0</v>
      </c>
    </row>
    <row r="77" spans="1:5" x14ac:dyDescent="0.25">
      <c r="A77" t="s">
        <v>41</v>
      </c>
      <c r="B77">
        <f>IF(Tabelle1!AD2&lt;3,0,2)</f>
        <v>0</v>
      </c>
      <c r="C77">
        <f>IF(Tabelle1!AE2&lt;3,0,2)</f>
        <v>0</v>
      </c>
      <c r="D77">
        <f>IF(Tabelle1!AF2&lt;3,0,2)</f>
        <v>0</v>
      </c>
      <c r="E77">
        <f>IF(Tabelle1!AG2&lt;3,0,2)</f>
        <v>0</v>
      </c>
    </row>
    <row r="78" spans="1:5" x14ac:dyDescent="0.25">
      <c r="A78" t="s">
        <v>42</v>
      </c>
      <c r="B78">
        <f>IF(Tabelle1!AD2&lt;4,0,2)</f>
        <v>0</v>
      </c>
      <c r="C78">
        <f>IF(Tabelle1!AE2&lt;4,0,2)</f>
        <v>0</v>
      </c>
      <c r="D78">
        <f>IF(Tabelle1!AF2&lt;4,0,2)</f>
        <v>0</v>
      </c>
      <c r="E78">
        <f>IF(Tabelle1!AG2&lt;4,0,2)</f>
        <v>0</v>
      </c>
    </row>
    <row r="89" spans="1:5" x14ac:dyDescent="0.25">
      <c r="A89" s="7"/>
    </row>
    <row r="90" spans="1:5" ht="15.75" thickBot="1" x14ac:dyDescent="0.3">
      <c r="A90" s="4" t="s">
        <v>17</v>
      </c>
    </row>
    <row r="91" spans="1:5" ht="65.25" thickBot="1" x14ac:dyDescent="0.3">
      <c r="B91" s="1" t="s">
        <v>81</v>
      </c>
      <c r="C91" s="1" t="s">
        <v>82</v>
      </c>
      <c r="D91" s="1" t="s">
        <v>83</v>
      </c>
      <c r="E91" s="6" t="s">
        <v>84</v>
      </c>
    </row>
    <row r="92" spans="1:5" x14ac:dyDescent="0.25">
      <c r="A92" t="s">
        <v>4</v>
      </c>
      <c r="B92">
        <f>IF(Tabelle1!AI2&lt;=4,2)</f>
        <v>2</v>
      </c>
      <c r="C92">
        <f>IF(Tabelle1!AJ2&lt;=4,2)</f>
        <v>2</v>
      </c>
      <c r="D92">
        <f>IF(Tabelle1!AK2&lt;=4,2)</f>
        <v>2</v>
      </c>
      <c r="E92">
        <f>IF(Tabelle1!AL2&lt;=4,2)</f>
        <v>2</v>
      </c>
    </row>
    <row r="93" spans="1:5" x14ac:dyDescent="0.25">
      <c r="A93" t="s">
        <v>40</v>
      </c>
      <c r="B93">
        <f>IF(Tabelle1!AI2&lt;2,0,2)</f>
        <v>2</v>
      </c>
      <c r="C93">
        <f>IF(Tabelle1!AJ2&lt;2,0,2)</f>
        <v>0</v>
      </c>
      <c r="D93">
        <f>IF(Tabelle1!AK2&lt;2,0,2)</f>
        <v>2</v>
      </c>
      <c r="E93">
        <f>IF(Tabelle1!AL2&lt;2,0,2)</f>
        <v>2</v>
      </c>
    </row>
    <row r="94" spans="1:5" x14ac:dyDescent="0.25">
      <c r="A94" t="s">
        <v>41</v>
      </c>
      <c r="B94">
        <f>IF(Tabelle1!AI2&lt;3,0,2)</f>
        <v>0</v>
      </c>
      <c r="C94">
        <f>IF(Tabelle1!AJ2&lt;3,0,2)</f>
        <v>0</v>
      </c>
      <c r="D94">
        <f>IF(Tabelle1!AK2&lt;3,0,2)</f>
        <v>2</v>
      </c>
      <c r="E94">
        <f>IF(Tabelle1!AL2&lt;3,0,2)</f>
        <v>0</v>
      </c>
    </row>
    <row r="95" spans="1:5" x14ac:dyDescent="0.25">
      <c r="A95" t="s">
        <v>42</v>
      </c>
      <c r="B95">
        <f>IF(Tabelle1!AI2&lt;4,0,2)</f>
        <v>0</v>
      </c>
      <c r="C95">
        <f>IF(Tabelle1!AJ2&lt;4,0,2)</f>
        <v>0</v>
      </c>
      <c r="D95">
        <f>IF(Tabelle1!AK2&lt;4,0,2)</f>
        <v>0</v>
      </c>
      <c r="E95">
        <f>IF(Tabelle1!AL2&lt;4,0,2)</f>
        <v>0</v>
      </c>
    </row>
    <row r="99" spans="1:3" x14ac:dyDescent="0.25">
      <c r="A99" s="5"/>
    </row>
    <row r="100" spans="1:3" x14ac:dyDescent="0.25">
      <c r="A100" s="4"/>
      <c r="B100" s="4" t="s">
        <v>18</v>
      </c>
    </row>
    <row r="101" spans="1:3" ht="15.75" thickBot="1" x14ac:dyDescent="0.3"/>
    <row r="102" spans="1:3" ht="27" thickBot="1" x14ac:dyDescent="0.3">
      <c r="B102" s="1" t="s">
        <v>35</v>
      </c>
      <c r="C102" s="1" t="s">
        <v>36</v>
      </c>
    </row>
    <row r="103" spans="1:3" x14ac:dyDescent="0.25">
      <c r="A103" t="s">
        <v>4</v>
      </c>
      <c r="B103" t="e">
        <f>IF(Tabelle1!#REF!&lt;=4,2)</f>
        <v>#REF!</v>
      </c>
      <c r="C103" t="e">
        <f>IF(Tabelle1!#REF!&lt;=4,2)</f>
        <v>#REF!</v>
      </c>
    </row>
    <row r="104" spans="1:3" x14ac:dyDescent="0.25">
      <c r="A104" t="s">
        <v>40</v>
      </c>
      <c r="B104" t="e">
        <f>IF(Tabelle1!#REF!&lt;2,0,2)</f>
        <v>#REF!</v>
      </c>
      <c r="C104" t="e">
        <f>IF(Tabelle1!#REF!&lt;2,0,2)</f>
        <v>#REF!</v>
      </c>
    </row>
    <row r="105" spans="1:3" x14ac:dyDescent="0.25">
      <c r="A105" t="s">
        <v>41</v>
      </c>
      <c r="B105" t="e">
        <f>IF(Tabelle1!#REF!&lt;3,0,2)</f>
        <v>#REF!</v>
      </c>
      <c r="C105" t="e">
        <f>IF(Tabelle1!#REF!&lt;3,0,2)</f>
        <v>#REF!</v>
      </c>
    </row>
    <row r="106" spans="1:3" x14ac:dyDescent="0.25">
      <c r="A106" t="s">
        <v>42</v>
      </c>
      <c r="B106" t="e">
        <f>IF(Tabelle1!#REF!&lt;4,0,2)</f>
        <v>#REF!</v>
      </c>
      <c r="C106" t="e">
        <f>IF(Tabelle1!#REF!&lt;4,0,2)</f>
        <v>#REF!</v>
      </c>
    </row>
  </sheetData>
  <sheetProtection algorithmName="SHA-512" hashValue="RmTD9reT7xqexA9J1csKZdx2zAyDOgHQ7Dw30Mk0iG9J6BFXBl/EXbVFfH3Ma8HJjr6IotzE4WilM796+7PxHQ==" saltValue="giCyrgnK0BrDIB11gvTW9w==" spinCount="100000" sheet="1" objects="1" scenarios="1"/>
  <mergeCells count="1">
    <mergeCell ref="A1:I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452D-D345-44EA-B7AC-4F610BDE1516}">
  <dimension ref="A1:I125"/>
  <sheetViews>
    <sheetView view="pageLayout" topLeftCell="A43" zoomScale="150" zoomScaleNormal="100" zoomScalePageLayoutView="150" workbookViewId="0">
      <selection activeCell="E53" sqref="E53"/>
    </sheetView>
  </sheetViews>
  <sheetFormatPr baseColWidth="10" defaultRowHeight="15" x14ac:dyDescent="0.25"/>
  <cols>
    <col min="1" max="7" width="11.42578125" style="12"/>
    <col min="8" max="8" width="13.5703125" style="12" customWidth="1"/>
    <col min="9" max="16384" width="11.42578125" style="12"/>
  </cols>
  <sheetData>
    <row r="1" spans="1:9" ht="21" x14ac:dyDescent="0.35">
      <c r="A1" s="32" t="s">
        <v>37</v>
      </c>
      <c r="B1" s="32"/>
      <c r="C1" s="32"/>
      <c r="D1" s="32"/>
      <c r="E1" s="32"/>
      <c r="F1" s="32"/>
      <c r="G1" s="32"/>
      <c r="H1" s="32"/>
      <c r="I1" s="11"/>
    </row>
    <row r="3" spans="1:9" x14ac:dyDescent="0.25">
      <c r="A3" s="12" t="s">
        <v>25</v>
      </c>
      <c r="B3" s="23" t="str">
        <f>Tabelle1!$B$2</f>
        <v>10.3.</v>
      </c>
    </row>
    <row r="4" spans="1:9" x14ac:dyDescent="0.25">
      <c r="A4" s="12" t="s">
        <v>19</v>
      </c>
      <c r="B4" s="24" t="str">
        <f>Tabelle1!$C$2</f>
        <v>Test 2</v>
      </c>
    </row>
    <row r="6" spans="1:9" x14ac:dyDescent="0.25">
      <c r="A6" s="13" t="s">
        <v>6</v>
      </c>
    </row>
    <row r="16" spans="1:9" ht="15" customHeight="1" x14ac:dyDescent="0.25">
      <c r="A16" s="33" t="s">
        <v>27</v>
      </c>
      <c r="B16" s="33"/>
      <c r="C16" s="33"/>
      <c r="D16" s="33"/>
      <c r="E16" s="29" t="str">
        <f>Tabelle1!$G$2</f>
        <v>blabla</v>
      </c>
      <c r="F16" s="29"/>
      <c r="G16" s="29"/>
      <c r="H16" s="29"/>
    </row>
    <row r="17" spans="1:8" x14ac:dyDescent="0.25">
      <c r="E17" s="29"/>
      <c r="F17" s="29"/>
      <c r="G17" s="29"/>
      <c r="H17" s="29"/>
    </row>
    <row r="18" spans="1:8" x14ac:dyDescent="0.25">
      <c r="A18" s="14" t="s">
        <v>7</v>
      </c>
    </row>
    <row r="19" spans="1:8" x14ac:dyDescent="0.25">
      <c r="A19" s="14"/>
    </row>
    <row r="20" spans="1:8" x14ac:dyDescent="0.25">
      <c r="A20" s="14"/>
    </row>
    <row r="28" spans="1:8" x14ac:dyDescent="0.25">
      <c r="A28" s="15"/>
      <c r="B28" s="15"/>
      <c r="C28" s="15"/>
      <c r="D28" s="15"/>
      <c r="E28" s="15"/>
      <c r="F28" s="15"/>
      <c r="G28" s="15"/>
      <c r="H28" s="15"/>
    </row>
    <row r="29" spans="1:8" hidden="1" x14ac:dyDescent="0.25"/>
    <row r="30" spans="1:8" ht="15" customHeight="1" x14ac:dyDescent="0.25">
      <c r="A30" s="28" t="s">
        <v>38</v>
      </c>
      <c r="B30" s="28"/>
      <c r="C30" s="28"/>
      <c r="D30" s="28"/>
      <c r="E30" s="29" t="str">
        <f>Tabelle1!$L$2</f>
        <v>blabla</v>
      </c>
      <c r="F30" s="29"/>
      <c r="G30" s="29"/>
      <c r="H30" s="29"/>
    </row>
    <row r="31" spans="1:8" x14ac:dyDescent="0.25">
      <c r="A31" s="28"/>
      <c r="B31" s="28"/>
      <c r="C31" s="28"/>
      <c r="D31" s="28"/>
      <c r="E31" s="29"/>
      <c r="F31" s="29"/>
      <c r="G31" s="29"/>
      <c r="H31" s="29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4" t="s">
        <v>11</v>
      </c>
    </row>
    <row r="47" spans="1:8" ht="15" customHeight="1" x14ac:dyDescent="0.25">
      <c r="A47" s="28" t="s">
        <v>39</v>
      </c>
      <c r="B47" s="28"/>
      <c r="C47" s="28"/>
      <c r="D47" s="28"/>
      <c r="E47" s="29" t="str">
        <f>Tabelle1!$T$2</f>
        <v>blabla</v>
      </c>
      <c r="F47" s="29"/>
      <c r="G47" s="29"/>
      <c r="H47" s="29"/>
    </row>
    <row r="48" spans="1:8" ht="15" customHeight="1" x14ac:dyDescent="0.25">
      <c r="A48" s="28"/>
      <c r="B48" s="28"/>
      <c r="C48" s="28"/>
      <c r="D48" s="28"/>
      <c r="E48" s="29"/>
      <c r="F48" s="29"/>
      <c r="G48" s="29"/>
      <c r="H48" s="29"/>
    </row>
    <row r="49" spans="1:8" x14ac:dyDescent="0.25">
      <c r="A49" s="28"/>
      <c r="B49" s="28"/>
      <c r="C49" s="28"/>
      <c r="D49" s="28"/>
      <c r="E49" s="29"/>
      <c r="F49" s="29"/>
      <c r="G49" s="29"/>
      <c r="H49" s="29"/>
    </row>
    <row r="50" spans="1:8" x14ac:dyDescent="0.25">
      <c r="A50" s="17"/>
      <c r="B50" s="17"/>
      <c r="C50" s="17"/>
      <c r="D50" s="17"/>
      <c r="E50" s="16"/>
      <c r="F50" s="16"/>
      <c r="G50" s="16"/>
      <c r="H50" s="16"/>
    </row>
    <row r="51" spans="1:8" x14ac:dyDescent="0.25">
      <c r="A51" s="17"/>
      <c r="B51" s="17"/>
      <c r="C51" s="17"/>
      <c r="D51" s="17"/>
      <c r="E51" s="16"/>
      <c r="F51" s="16"/>
      <c r="G51" s="16"/>
      <c r="H51" s="16"/>
    </row>
    <row r="52" spans="1:8" x14ac:dyDescent="0.25">
      <c r="A52" s="16"/>
      <c r="B52" s="16"/>
      <c r="C52" s="16"/>
      <c r="D52" s="16"/>
    </row>
    <row r="53" spans="1:8" x14ac:dyDescent="0.25">
      <c r="A53" s="13" t="s">
        <v>12</v>
      </c>
      <c r="B53" s="13" t="s">
        <v>13</v>
      </c>
    </row>
    <row r="66" spans="1:8" x14ac:dyDescent="0.25">
      <c r="A66" s="31" t="s">
        <v>28</v>
      </c>
      <c r="B66" s="31"/>
      <c r="C66" s="31"/>
      <c r="D66" s="31"/>
      <c r="E66" s="30" t="str">
        <f>Tabelle1!$Y$2</f>
        <v>blabla</v>
      </c>
      <c r="F66" s="30"/>
      <c r="G66" s="30"/>
      <c r="H66" s="30"/>
    </row>
    <row r="67" spans="1:8" x14ac:dyDescent="0.25">
      <c r="E67" s="30"/>
      <c r="F67" s="30"/>
      <c r="G67" s="30"/>
      <c r="H67" s="30"/>
    </row>
    <row r="69" spans="1:8" x14ac:dyDescent="0.25">
      <c r="A69" s="19">
        <v>5</v>
      </c>
      <c r="B69" s="19" t="s">
        <v>14</v>
      </c>
      <c r="C69" s="20"/>
      <c r="D69" s="20"/>
      <c r="E69" s="20"/>
    </row>
    <row r="80" spans="1:8" x14ac:dyDescent="0.25">
      <c r="B80" s="18"/>
      <c r="C80" s="18"/>
      <c r="D80" s="18"/>
    </row>
    <row r="81" spans="1:8" x14ac:dyDescent="0.25">
      <c r="A81" s="18" t="s">
        <v>34</v>
      </c>
      <c r="E81" s="29" t="str">
        <f>Tabelle1!$AC$2</f>
        <v>blabla</v>
      </c>
      <c r="F81" s="29"/>
      <c r="G81" s="29"/>
      <c r="H81" s="29"/>
    </row>
    <row r="82" spans="1:8" x14ac:dyDescent="0.25">
      <c r="E82" s="29"/>
      <c r="F82" s="29"/>
      <c r="G82" s="29"/>
      <c r="H82" s="29"/>
    </row>
    <row r="84" spans="1:8" x14ac:dyDescent="0.25">
      <c r="A84" s="19">
        <v>6</v>
      </c>
      <c r="B84" s="13" t="s">
        <v>15</v>
      </c>
    </row>
    <row r="97" spans="1:8" x14ac:dyDescent="0.25">
      <c r="A97" s="28" t="s">
        <v>79</v>
      </c>
      <c r="B97" s="28"/>
      <c r="C97" s="28"/>
      <c r="D97" s="28"/>
      <c r="E97" s="29" t="str">
        <f>Tabelle1!$AH$2</f>
        <v>blabla</v>
      </c>
      <c r="F97" s="29"/>
      <c r="G97" s="29"/>
      <c r="H97" s="29"/>
    </row>
    <row r="98" spans="1:8" x14ac:dyDescent="0.25">
      <c r="A98" s="28"/>
      <c r="B98" s="28"/>
      <c r="C98" s="28"/>
      <c r="D98" s="28"/>
      <c r="E98" s="29"/>
      <c r="F98" s="29"/>
      <c r="G98" s="29"/>
      <c r="H98" s="29"/>
    </row>
    <row r="99" spans="1:8" x14ac:dyDescent="0.25">
      <c r="A99" s="21"/>
    </row>
    <row r="100" spans="1:8" x14ac:dyDescent="0.25">
      <c r="A100" s="21"/>
    </row>
    <row r="101" spans="1:8" x14ac:dyDescent="0.25">
      <c r="A101" s="21"/>
    </row>
    <row r="102" spans="1:8" x14ac:dyDescent="0.25">
      <c r="A102" s="21"/>
    </row>
    <row r="103" spans="1:8" x14ac:dyDescent="0.25">
      <c r="A103" s="21"/>
    </row>
    <row r="104" spans="1:8" x14ac:dyDescent="0.25">
      <c r="A104" s="21"/>
    </row>
    <row r="105" spans="1:8" x14ac:dyDescent="0.25">
      <c r="A105" s="13" t="s">
        <v>17</v>
      </c>
    </row>
    <row r="119" spans="1:8" x14ac:dyDescent="0.25">
      <c r="A119" s="22"/>
    </row>
    <row r="120" spans="1:8" x14ac:dyDescent="0.25">
      <c r="A120" s="13"/>
      <c r="B120" s="13"/>
    </row>
    <row r="122" spans="1:8" ht="15" customHeight="1" x14ac:dyDescent="0.25">
      <c r="A122" s="28" t="s">
        <v>80</v>
      </c>
      <c r="B122" s="28"/>
      <c r="C122" s="28"/>
      <c r="D122" s="28"/>
      <c r="E122" s="29" t="str">
        <f>Tabelle1!$AM$2</f>
        <v>blabla</v>
      </c>
      <c r="F122" s="29"/>
      <c r="G122" s="29"/>
      <c r="H122" s="29"/>
    </row>
    <row r="123" spans="1:8" x14ac:dyDescent="0.25">
      <c r="A123" s="28"/>
      <c r="B123" s="28"/>
      <c r="C123" s="28"/>
      <c r="D123" s="28"/>
      <c r="E123" s="29"/>
      <c r="F123" s="29"/>
      <c r="G123" s="29"/>
      <c r="H123" s="29"/>
    </row>
    <row r="124" spans="1:8" x14ac:dyDescent="0.25">
      <c r="A124" s="28"/>
      <c r="B124" s="28"/>
      <c r="C124" s="28"/>
      <c r="D124" s="28"/>
      <c r="E124" s="29"/>
      <c r="F124" s="29"/>
      <c r="G124" s="29"/>
      <c r="H124" s="29"/>
    </row>
    <row r="125" spans="1:8" x14ac:dyDescent="0.25">
      <c r="A125" s="28"/>
      <c r="B125" s="28"/>
      <c r="C125" s="28"/>
      <c r="D125" s="28"/>
    </row>
  </sheetData>
  <sheetProtection algorithmName="SHA-512" hashValue="sJILm4oVYmeDPlJXTvhQLrz8QRy2xZQwpfqrpKMHet85Vr9u4v64y1z8EmqmiG8EhxYr31bdvQSE9gHQys2Kmg==" saltValue="VeANy+xLKN32ATisGFbajg==" spinCount="100000" sheet="1" objects="1" scenarios="1"/>
  <mergeCells count="14">
    <mergeCell ref="A1:H1"/>
    <mergeCell ref="A16:D16"/>
    <mergeCell ref="A30:D31"/>
    <mergeCell ref="E30:H31"/>
    <mergeCell ref="A47:D49"/>
    <mergeCell ref="E47:H49"/>
    <mergeCell ref="E16:H17"/>
    <mergeCell ref="A97:D98"/>
    <mergeCell ref="E97:H98"/>
    <mergeCell ref="E66:H67"/>
    <mergeCell ref="E81:H82"/>
    <mergeCell ref="A122:D125"/>
    <mergeCell ref="E122:H124"/>
    <mergeCell ref="A66:D66"/>
  </mergeCells>
  <printOptions horizontalCentered="1" verticalCentered="1"/>
  <pageMargins left="0.23622047244094491" right="0.23622047244094491" top="0.55118110236220474" bottom="0.74803149606299213" header="0" footer="0.31496062992125984"/>
  <pageSetup paperSize="9" orientation="portrait" r:id="rId1"/>
  <headerFooter>
    <oddFooter>&amp;C&amp;G&amp;R&amp;P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Einzelauswertung 1</vt:lpstr>
      <vt:lpstr>Auswertungsblatt</vt:lpstr>
      <vt:lpstr>Auswertungsblatt!Druckbereich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</dc:creator>
  <cp:lastModifiedBy>Katja Burgstaller</cp:lastModifiedBy>
  <cp:lastPrinted>2019-12-20T11:58:00Z</cp:lastPrinted>
  <dcterms:created xsi:type="dcterms:W3CDTF">2019-08-12T08:20:31Z</dcterms:created>
  <dcterms:modified xsi:type="dcterms:W3CDTF">2020-03-10T09:13:10Z</dcterms:modified>
</cp:coreProperties>
</file>